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pbglobal.sharepoint.com/sites/VisionAtlas/Shared Documents/General/Data/"/>
    </mc:Choice>
  </mc:AlternateContent>
  <xr:revisionPtr revIDLastSave="12" documentId="8_{62FCE994-BC3A-4D5A-834C-2E6B5234423D}" xr6:coauthVersionLast="45" xr6:coauthVersionMax="45" xr10:uidLastSave="{33BA0E9B-D9DC-46E0-A801-9017C7E4A2EF}"/>
  <bookViews>
    <workbookView xWindow="-120" yWindow="-120" windowWidth="29040" windowHeight="15840" xr2:uid="{8B252DA2-2659-4A33-BC4B-8EB1695734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10" i="1" s="1"/>
  <c r="E9" i="1"/>
  <c r="E3" i="1"/>
  <c r="E2" i="1"/>
  <c r="D9" i="1"/>
  <c r="D7" i="1"/>
  <c r="D6" i="1"/>
  <c r="D5" i="1"/>
  <c r="D4" i="1"/>
  <c r="D3" i="1"/>
  <c r="D2" i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tc={564D8E7A-C6DC-40E1-B217-136E0BD9B08B}</author>
  </authors>
  <commentList>
    <comment ref="E8" authorId="0" shapeId="0" xr:uid="{564D8E7A-C6DC-40E1-B217-136E0BD9B08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Assuming 77% treatable as per blindness + MSVI</t>
      </text>
    </comment>
  </commentList>
</comments>
</file>

<file path=xl/sharedStrings.xml><?xml version="1.0" encoding="utf-8"?>
<sst xmlns="http://schemas.openxmlformats.org/spreadsheetml/2006/main" count="32" uniqueCount="23">
  <si>
    <t>Vision Loss Envelope</t>
  </si>
  <si>
    <t>Cause</t>
  </si>
  <si>
    <t>Numbers affected</t>
  </si>
  <si>
    <t>% of all vision loss</t>
  </si>
  <si>
    <r>
      <t>Classificatio</t>
    </r>
    <r>
      <rPr>
        <sz val="11"/>
        <color theme="1"/>
        <rFont val="Segoe UI"/>
        <family val="2"/>
      </rPr>
      <t>n</t>
    </r>
  </si>
  <si>
    <t>Blindness +MSVI</t>
  </si>
  <si>
    <t>Refractive disorders</t>
  </si>
  <si>
    <t>Fully Treatable</t>
  </si>
  <si>
    <t>Cataract</t>
  </si>
  <si>
    <t>Other vision loss</t>
  </si>
  <si>
    <t>Unknown</t>
  </si>
  <si>
    <t>Macular degeneration</t>
  </si>
  <si>
    <t>Partially preventable</t>
  </si>
  <si>
    <t>Glaucoma</t>
  </si>
  <si>
    <t>Diabetic retinopathy</t>
  </si>
  <si>
    <t>Partially preventable/treatable</t>
  </si>
  <si>
    <t>Mild VI</t>
  </si>
  <si>
    <t>Mild vision impairment</t>
  </si>
  <si>
    <t>Near VI</t>
  </si>
  <si>
    <t>Near vision impairment</t>
  </si>
  <si>
    <t>Total</t>
  </si>
  <si>
    <t>Edited</t>
  </si>
  <si>
    <t>% treatable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</si>
</sst>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9" fontId="3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ael" id="{01CF77D4-7C33-4E19-BC18-E650EF336ED0}" userId="Michael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0-09-04T04:21:30.34" personId="{01CF77D4-7C33-4E19-BC18-E650EF336ED0}" id="{564D8E7A-C6DC-40E1-B217-136E0BD9B08B}">
    <text>Assuming 77% treatable as per blindness + MSVI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8AD1-52EF-4830-A810-92C58D2AFAA9}">
  <dimension ref="A1:F11"/>
  <sheetViews>
    <sheetView tabSelected="1" workbookViewId="0">
      <selection activeCell="E11" sqref="E11"/>
    </sheetView>
  </sheetViews>
  <sheetFormatPr defaultRowHeight="15" x14ac:dyDescent="0.25"/>
  <cols>
    <col min="1" max="2" width="43.28515625" customWidth="1"/>
    <col min="3" max="3" width="19.7109375" bestFit="1" customWidth="1"/>
    <col min="4" max="4" width="19.85546875" bestFit="1" customWidth="1"/>
    <col min="5" max="5" width="12.7109375" bestFit="1" customWidth="1"/>
    <col min="6" max="6" width="43.28515625" customWidth="1"/>
  </cols>
  <sheetData>
    <row r="1" spans="1:6" ht="16.5" x14ac:dyDescent="0.25">
      <c r="A1" s="2" t="s">
        <v>0</v>
      </c>
      <c r="B1" s="2" t="s">
        <v>1</v>
      </c>
      <c r="C1" s="2" t="s">
        <v>2</v>
      </c>
      <c r="D1" s="5" t="s">
        <v>3</v>
      </c>
      <c r="E1" s="2" t="s">
        <v>22</v>
      </c>
      <c r="F1" s="2" t="s">
        <v>4</v>
      </c>
    </row>
    <row r="2" spans="1:6" ht="16.5" x14ac:dyDescent="0.25">
      <c r="A2" s="1" t="s">
        <v>5</v>
      </c>
      <c r="B2" s="1" t="s">
        <v>6</v>
      </c>
      <c r="C2" s="3">
        <v>161188301</v>
      </c>
      <c r="D2" s="6">
        <f t="shared" ref="D2:D7" si="0">C2/$C$10</f>
        <v>0.14619151993686622</v>
      </c>
      <c r="E2" s="8">
        <f>D2</f>
        <v>0.14619151993686622</v>
      </c>
      <c r="F2" s="1" t="s">
        <v>7</v>
      </c>
    </row>
    <row r="3" spans="1:6" ht="16.5" x14ac:dyDescent="0.25">
      <c r="A3" s="1" t="s">
        <v>5</v>
      </c>
      <c r="B3" s="1" t="s">
        <v>8</v>
      </c>
      <c r="C3" s="3">
        <v>100218286</v>
      </c>
      <c r="D3" s="6">
        <f t="shared" si="0"/>
        <v>9.0894087628652157E-2</v>
      </c>
      <c r="E3" s="8">
        <f>D3</f>
        <v>9.0894087628652157E-2</v>
      </c>
      <c r="F3" s="1" t="s">
        <v>7</v>
      </c>
    </row>
    <row r="4" spans="1:6" ht="16.5" x14ac:dyDescent="0.25">
      <c r="A4" s="1" t="s">
        <v>5</v>
      </c>
      <c r="B4" s="1" t="s">
        <v>9</v>
      </c>
      <c r="C4" s="3">
        <v>56402213</v>
      </c>
      <c r="D4" s="6">
        <f t="shared" si="0"/>
        <v>5.1154613548987496E-2</v>
      </c>
      <c r="E4" s="8">
        <v>0</v>
      </c>
      <c r="F4" s="1" t="s">
        <v>10</v>
      </c>
    </row>
    <row r="5" spans="1:6" ht="16.5" x14ac:dyDescent="0.25">
      <c r="A5" s="1" t="s">
        <v>5</v>
      </c>
      <c r="B5" s="1" t="s">
        <v>11</v>
      </c>
      <c r="C5" s="3">
        <v>8051072</v>
      </c>
      <c r="D5" s="6">
        <f t="shared" si="0"/>
        <v>7.3020091749781855E-3</v>
      </c>
      <c r="E5" s="8">
        <v>0</v>
      </c>
      <c r="F5" s="1" t="s">
        <v>12</v>
      </c>
    </row>
    <row r="6" spans="1:6" ht="16.5" x14ac:dyDescent="0.25">
      <c r="A6" s="1" t="s">
        <v>5</v>
      </c>
      <c r="B6" s="1" t="s">
        <v>13</v>
      </c>
      <c r="C6" s="3">
        <v>7741136</v>
      </c>
      <c r="D6" s="6">
        <f t="shared" si="0"/>
        <v>7.0209092772681612E-3</v>
      </c>
      <c r="E6" s="8">
        <v>0</v>
      </c>
      <c r="F6" s="1" t="s">
        <v>12</v>
      </c>
    </row>
    <row r="7" spans="1:6" ht="16.5" x14ac:dyDescent="0.25">
      <c r="A7" s="1" t="s">
        <v>5</v>
      </c>
      <c r="B7" s="1" t="s">
        <v>14</v>
      </c>
      <c r="C7" s="3">
        <v>4324812</v>
      </c>
      <c r="D7" s="6">
        <f t="shared" si="0"/>
        <v>3.922436279796747E-3</v>
      </c>
      <c r="E7" s="8">
        <v>0</v>
      </c>
      <c r="F7" s="1" t="s">
        <v>15</v>
      </c>
    </row>
    <row r="8" spans="1:6" s="14" customFormat="1" ht="16.5" x14ac:dyDescent="0.25">
      <c r="A8" s="12" t="s">
        <v>16</v>
      </c>
      <c r="B8" s="12" t="s">
        <v>17</v>
      </c>
      <c r="C8" s="13">
        <v>257298385</v>
      </c>
      <c r="D8" s="11"/>
      <c r="E8" s="10">
        <f>D8*0.77</f>
        <v>0</v>
      </c>
      <c r="F8" s="12" t="s">
        <v>10</v>
      </c>
    </row>
    <row r="9" spans="1:6" ht="16.5" x14ac:dyDescent="0.25">
      <c r="A9" s="1" t="s">
        <v>18</v>
      </c>
      <c r="B9" s="1" t="s">
        <v>19</v>
      </c>
      <c r="C9" s="3">
        <v>507358907</v>
      </c>
      <c r="D9" s="6">
        <f>C9/$C$10</f>
        <v>0.46015479602230658</v>
      </c>
      <c r="E9" s="8">
        <f>D9</f>
        <v>0.46015479602230658</v>
      </c>
      <c r="F9" s="1" t="s">
        <v>7</v>
      </c>
    </row>
    <row r="10" spans="1:6" ht="16.5" x14ac:dyDescent="0.25">
      <c r="A10" s="2" t="s">
        <v>20</v>
      </c>
      <c r="B10" s="1"/>
      <c r="C10" s="4">
        <v>1102583112</v>
      </c>
      <c r="D10" s="7">
        <f>SUM(D2:D9)</f>
        <v>0.76664037186885559</v>
      </c>
      <c r="E10" s="9">
        <f>SUM(E2:E9)</f>
        <v>0.69724040358782502</v>
      </c>
      <c r="F10" s="1"/>
    </row>
    <row r="11" spans="1:6" ht="16.5" x14ac:dyDescent="0.25">
      <c r="A11" s="1" t="s">
        <v>21</v>
      </c>
      <c r="E11" s="15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F94574140FA140B8A577BBADF4BFAD" ma:contentTypeVersion="9" ma:contentTypeDescription="Create a new document." ma:contentTypeScope="" ma:versionID="ba2f01ee57fbf954a3991862c81fe32f">
  <xsd:schema xmlns:xsd="http://www.w3.org/2001/XMLSchema" xmlns:xs="http://www.w3.org/2001/XMLSchema" xmlns:p="http://schemas.microsoft.com/office/2006/metadata/properties" xmlns:ns2="61450ab1-2cf7-43a0-b9f0-3c7296214579" targetNamespace="http://schemas.microsoft.com/office/2006/metadata/properties" ma:root="true" ma:fieldsID="c70ec40a0ecf54d7f0dfe1646edc0805" ns2:_="">
    <xsd:import namespace="61450ab1-2cf7-43a0-b9f0-3c7296214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50ab1-2cf7-43a0-b9f0-3c7296214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90E96-297A-4D29-A031-654276019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F4806A-EF66-4AAC-B70E-59AC958EB6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B3C32E-E539-4956-9B30-7773783EB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450ab1-2cf7-43a0-b9f0-3c7296214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Morton</dc:creator>
  <cp:lastModifiedBy>Michael Morton</cp:lastModifiedBy>
  <dcterms:created xsi:type="dcterms:W3CDTF">2020-09-04T04:03:22Z</dcterms:created>
  <dcterms:modified xsi:type="dcterms:W3CDTF">2020-09-11T05:04:40Z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0x0101000CF94574140FA140B8A577BBADF4BFAD</vt:lpwstr>
  </property>
</Properties>
</file>